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onomarenko\Desktop\Тендер\19-03\"/>
    </mc:Choice>
  </mc:AlternateContent>
  <bookViews>
    <workbookView xWindow="0" yWindow="0" windowWidth="23040" windowHeight="8610"/>
  </bookViews>
  <sheets>
    <sheet name="ТЗ тендер 19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5" i="1"/>
  <c r="F14" i="1"/>
  <c r="F13" i="1"/>
  <c r="F11" i="1"/>
  <c r="F10" i="1"/>
  <c r="F9" i="1"/>
  <c r="F8" i="1"/>
  <c r="F7" i="1"/>
  <c r="F6" i="1"/>
  <c r="F5" i="1"/>
  <c r="F98" i="1" l="1"/>
  <c r="F78" i="1"/>
  <c r="F102" i="1" s="1"/>
  <c r="F104" i="1" s="1"/>
</calcChain>
</file>

<file path=xl/sharedStrings.xml><?xml version="1.0" encoding="utf-8"?>
<sst xmlns="http://schemas.openxmlformats.org/spreadsheetml/2006/main" count="200" uniqueCount="88">
  <si>
    <t>Розділ 1</t>
  </si>
  <si>
    <t>№</t>
  </si>
  <si>
    <t>Вид робіт</t>
  </si>
  <si>
    <t>Од. вим</t>
  </si>
  <si>
    <t>К-сть</t>
  </si>
  <si>
    <t>Площадка  зливу</t>
  </si>
  <si>
    <t>Демонтаж дорожних бордюрів</t>
  </si>
  <si>
    <t>м.п.</t>
  </si>
  <si>
    <t xml:space="preserve">Монтаж дорожних бордюрів </t>
  </si>
  <si>
    <t>Демонтаж плитки ФЕМ</t>
  </si>
  <si>
    <t>м2</t>
  </si>
  <si>
    <t>Розбирання основи з під плитки ФЕМ</t>
  </si>
  <si>
    <t>Очищення та складування плитки ФЕМ</t>
  </si>
  <si>
    <t>Влаштування основи під плитку ФЕМ (піщано-цементна суміш)</t>
  </si>
  <si>
    <t>Влаштування плитки ФЕМ</t>
  </si>
  <si>
    <t>Резервуарний Парк</t>
  </si>
  <si>
    <t>Монтаж  поребрика</t>
  </si>
  <si>
    <t>Підсипка відсівом і планування тереторії резервуарного парку</t>
  </si>
  <si>
    <t>Операторська (Влаштуваня пандусу на вході)</t>
  </si>
  <si>
    <t>Демонтаж  поребрика</t>
  </si>
  <si>
    <t>Монтаж дорожнього поребрика</t>
  </si>
  <si>
    <t>Операторська(Ремонт вимощення)</t>
  </si>
  <si>
    <t>Демонтаж поребрика</t>
  </si>
  <si>
    <t xml:space="preserve">Влаштування поребрика </t>
  </si>
  <si>
    <t>Улаштування з/б лотка відкритого типу</t>
  </si>
  <si>
    <t>Ремонт водстічних труб</t>
  </si>
  <si>
    <t>шт.</t>
  </si>
  <si>
    <t>Майданчик під навісом ПРК</t>
  </si>
  <si>
    <t>Демонтажіснуючого  металевого лотка</t>
  </si>
  <si>
    <t>Порізка асфальтобетону</t>
  </si>
  <si>
    <t>Розбирання асфальтобетону</t>
  </si>
  <si>
    <t>Виготовлення та монтаж арматруних сіток  d10</t>
  </si>
  <si>
    <t>т.</t>
  </si>
  <si>
    <t xml:space="preserve">Влаштування щебеневого основи </t>
  </si>
  <si>
    <t>Влаштування бетонної основи</t>
  </si>
  <si>
    <t>м3</t>
  </si>
  <si>
    <t>Влаштування лотків Standartpark с чуг. решеткой кл. нагрузки D</t>
  </si>
  <si>
    <t>Влаштування поребрика</t>
  </si>
  <si>
    <t>Ремонт острівців ПРК</t>
  </si>
  <si>
    <t>Демонтаж та монтаж острівка з нержавіючою сталі</t>
  </si>
  <si>
    <t>Вивіз будівельного сміття</t>
  </si>
  <si>
    <t>Влаштування каналізаційної труби d110мм (траншея, пісчана основа, монтаж труби, зворотня засипка)</t>
  </si>
  <si>
    <t>Заїд на АЗС</t>
  </si>
  <si>
    <t>Вивезення асфальтобетону та будівельного сміття</t>
  </si>
  <si>
    <t>Влаштування дорожного корита 0,6м</t>
  </si>
  <si>
    <t>Влаштування щебеневого основи 0,5м</t>
  </si>
  <si>
    <t>Перепланування основи під асфальтування</t>
  </si>
  <si>
    <t>Влаштування а/б покриття з двох шарів асфальтобетону</t>
  </si>
  <si>
    <t>Влаштування з/б лотка для водовідвода</t>
  </si>
  <si>
    <t>Тереторія та виїзд з АЗС</t>
  </si>
  <si>
    <t>Влаштування а/б покриття з двох шарів асфальтобетону 9см</t>
  </si>
  <si>
    <t>Підготовка основи під асфальтування проливанням бітуму</t>
  </si>
  <si>
    <t>Влаштування а/б покриття з одного шару асфальтобетону 6см</t>
  </si>
  <si>
    <t>Всього:</t>
  </si>
  <si>
    <t>Розділ 2</t>
  </si>
  <si>
    <t>Матеріали</t>
  </si>
  <si>
    <t xml:space="preserve">Щебінь гранітний </t>
  </si>
  <si>
    <t>Бітум дорожний</t>
  </si>
  <si>
    <t>кг.</t>
  </si>
  <si>
    <t xml:space="preserve">Пісок </t>
  </si>
  <si>
    <t>Відсів гранітний</t>
  </si>
  <si>
    <t>Муфти для водостічних труб</t>
  </si>
  <si>
    <t>Сигнальна стрічка</t>
  </si>
  <si>
    <t>уп.</t>
  </si>
  <si>
    <t>Цемент М500, 25кг.</t>
  </si>
  <si>
    <t>Суміш цементно-гравійна</t>
  </si>
  <si>
    <t>Турбодиск</t>
  </si>
  <si>
    <t>Бетон Б15 М200</t>
  </si>
  <si>
    <t>Плитка ФЕМ 80мм</t>
  </si>
  <si>
    <t>Арматура d10</t>
  </si>
  <si>
    <t>Лоток Standartpark с чуг. реш, кл. нагр D (Beto Max Drive)</t>
  </si>
  <si>
    <t>Поребрик 1м</t>
  </si>
  <si>
    <t>Асфальтобетонна суміш</t>
  </si>
  <si>
    <t>Сталь листова нержавіюча для обрамлення острівця</t>
  </si>
  <si>
    <t>Всього разом без ПДВ</t>
  </si>
  <si>
    <t>Розділ 3</t>
  </si>
  <si>
    <t>Транспортні, адміністративні витрати та прибуток :</t>
  </si>
  <si>
    <t>Всього по розділам 1,2 та 3:</t>
  </si>
  <si>
    <t>ПДВ:</t>
  </si>
  <si>
    <t>Всього по кошторису разом з ПДВ:</t>
  </si>
  <si>
    <t>Ціна грн, без ПДВ</t>
  </si>
  <si>
    <t>Сума, грн. без ПДВ</t>
  </si>
  <si>
    <t>Термін виконання_______ календарних дній.</t>
  </si>
  <si>
    <t>Умови фінансування___________________</t>
  </si>
  <si>
    <t>Гарантійний термін___________</t>
  </si>
  <si>
    <t>Директор_____________________________</t>
  </si>
  <si>
    <t>(ПІБ)</t>
  </si>
  <si>
    <t>Завдання на тендер по благоустрою території на АЗС 19-03 за адресою:  Сумська область, Роменський район, с. Герасимівка, пер. 1-й Герасимовський,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</si>
</sst>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" fillId="0" borderId="9" xfId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right" vertical="center"/>
    </xf>
    <xf numFmtId="0" fontId="8" fillId="3" borderId="9" xfId="0" applyNumberFormat="1" applyFont="1" applyFill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right" vertical="center"/>
    </xf>
    <xf numFmtId="0" fontId="8" fillId="3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right" vertical="center"/>
    </xf>
    <xf numFmtId="0" fontId="8" fillId="4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horizontal="right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0" fontId="8" fillId="4" borderId="10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vertical="center"/>
    </xf>
    <xf numFmtId="0" fontId="8" fillId="4" borderId="10" xfId="0" applyNumberFormat="1" applyFont="1" applyFill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0" fontId="1" fillId="0" borderId="10" xfId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right" vertical="center"/>
    </xf>
    <xf numFmtId="0" fontId="8" fillId="3" borderId="10" xfId="0" applyNumberFormat="1" applyFont="1" applyFill="1" applyBorder="1" applyAlignment="1">
      <alignment horizontal="right" vertical="center"/>
    </xf>
    <xf numFmtId="0" fontId="8" fillId="0" borderId="9" xfId="0" applyNumberFormat="1" applyFont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4" fillId="3" borderId="0" xfId="0" applyNumberFormat="1" applyFont="1" applyFill="1" applyAlignment="1">
      <alignment vertical="center"/>
    </xf>
    <xf numFmtId="0" fontId="0" fillId="3" borderId="0" xfId="0" applyNumberFormat="1" applyFill="1" applyAlignment="1">
      <alignment vertical="center"/>
    </xf>
    <xf numFmtId="2" fontId="4" fillId="3" borderId="0" xfId="0" applyNumberFormat="1" applyFont="1" applyFill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right" vertical="center"/>
    </xf>
    <xf numFmtId="2" fontId="0" fillId="3" borderId="0" xfId="0" applyNumberForma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right" vertical="center"/>
    </xf>
    <xf numFmtId="0" fontId="8" fillId="0" borderId="6" xfId="0" applyNumberFormat="1" applyFont="1" applyBorder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right" vertical="center"/>
    </xf>
    <xf numFmtId="0" fontId="8" fillId="3" borderId="7" xfId="0" applyNumberFormat="1" applyFont="1" applyFill="1" applyBorder="1" applyAlignment="1">
      <alignment horizontal="right" vertical="center"/>
    </xf>
    <xf numFmtId="0" fontId="8" fillId="0" borderId="1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center"/>
    </xf>
    <xf numFmtId="0" fontId="8" fillId="4" borderId="7" xfId="0" applyNumberFormat="1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right" vertical="center"/>
    </xf>
    <xf numFmtId="0" fontId="8" fillId="2" borderId="6" xfId="0" applyNumberFormat="1" applyFont="1" applyFill="1" applyBorder="1" applyAlignment="1">
      <alignment vertical="center"/>
    </xf>
    <xf numFmtId="2" fontId="6" fillId="2" borderId="1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4" borderId="10" xfId="0" applyNumberFormat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6" fillId="2" borderId="9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8" fillId="4" borderId="4" xfId="0" applyNumberFormat="1" applyFont="1" applyFill="1" applyBorder="1" applyAlignment="1">
      <alignment vertical="center" wrapText="1"/>
    </xf>
    <xf numFmtId="0" fontId="8" fillId="0" borderId="9" xfId="0" applyNumberFormat="1" applyFont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4" borderId="6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0" xfId="0" applyNumberFormat="1" applyFont="1" applyFill="1" applyAlignment="1">
      <alignment vertical="center" wrapText="1"/>
    </xf>
    <xf numFmtId="0" fontId="4" fillId="3" borderId="0" xfId="0" applyNumberFormat="1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8.85546875" style="2"/>
    <col min="2" max="2" width="63.42578125" style="2" customWidth="1"/>
    <col min="3" max="4" width="8.85546875" style="2"/>
    <col min="5" max="5" width="14.42578125" style="2" customWidth="1"/>
    <col min="6" max="6" width="17.85546875" style="2" customWidth="1"/>
    <col min="7" max="16384" width="8.85546875" style="2"/>
  </cols>
  <sheetData>
    <row r="1" spans="1:8" ht="28.15" customHeight="1" x14ac:dyDescent="0.25">
      <c r="A1" s="127" t="s">
        <v>87</v>
      </c>
      <c r="B1" s="128"/>
      <c r="C1" s="128"/>
      <c r="D1" s="128"/>
      <c r="E1" s="128"/>
      <c r="F1" s="128"/>
    </row>
    <row r="2" spans="1:8" x14ac:dyDescent="0.25">
      <c r="A2" s="3"/>
      <c r="B2" s="4" t="s">
        <v>0</v>
      </c>
      <c r="C2" s="3"/>
      <c r="D2" s="3"/>
      <c r="E2" s="3"/>
      <c r="F2" s="3"/>
      <c r="G2" s="3"/>
      <c r="H2" s="3"/>
    </row>
    <row r="3" spans="1:8" s="8" customFormat="1" ht="28.5" x14ac:dyDescent="0.25">
      <c r="A3" s="5" t="s">
        <v>1</v>
      </c>
      <c r="B3" s="6" t="s">
        <v>2</v>
      </c>
      <c r="C3" s="100" t="s">
        <v>3</v>
      </c>
      <c r="D3" s="100" t="s">
        <v>4</v>
      </c>
      <c r="E3" s="98" t="s">
        <v>80</v>
      </c>
      <c r="F3" s="99" t="s">
        <v>81</v>
      </c>
      <c r="G3" s="7"/>
      <c r="H3" s="7"/>
    </row>
    <row r="4" spans="1:8" s="13" customFormat="1" ht="14.25" x14ac:dyDescent="0.25">
      <c r="A4" s="9"/>
      <c r="B4" s="10" t="s">
        <v>5</v>
      </c>
      <c r="C4" s="11"/>
      <c r="D4" s="11"/>
      <c r="E4" s="11"/>
      <c r="F4" s="12"/>
    </row>
    <row r="5" spans="1:8" s="20" customFormat="1" x14ac:dyDescent="0.25">
      <c r="A5" s="14">
        <v>1</v>
      </c>
      <c r="B5" s="64" t="s">
        <v>6</v>
      </c>
      <c r="C5" s="16" t="s">
        <v>7</v>
      </c>
      <c r="D5" s="17">
        <v>25</v>
      </c>
      <c r="E5" s="18"/>
      <c r="F5" s="19">
        <f t="shared" ref="F5:F15" si="0">E5*D5</f>
        <v>0</v>
      </c>
    </row>
    <row r="6" spans="1:8" s="20" customFormat="1" x14ac:dyDescent="0.25">
      <c r="A6" s="14">
        <v>2</v>
      </c>
      <c r="B6" s="64" t="s">
        <v>8</v>
      </c>
      <c r="C6" s="21" t="s">
        <v>7</v>
      </c>
      <c r="D6" s="22">
        <v>25</v>
      </c>
      <c r="E6" s="23"/>
      <c r="F6" s="24">
        <f t="shared" si="0"/>
        <v>0</v>
      </c>
    </row>
    <row r="7" spans="1:8" s="13" customFormat="1" x14ac:dyDescent="0.25">
      <c r="A7" s="14">
        <v>3</v>
      </c>
      <c r="B7" s="101" t="s">
        <v>9</v>
      </c>
      <c r="C7" s="25" t="s">
        <v>10</v>
      </c>
      <c r="D7" s="26">
        <v>42.3</v>
      </c>
      <c r="E7" s="27"/>
      <c r="F7" s="24">
        <f t="shared" si="0"/>
        <v>0</v>
      </c>
    </row>
    <row r="8" spans="1:8" s="13" customFormat="1" x14ac:dyDescent="0.25">
      <c r="A8" s="14">
        <v>4</v>
      </c>
      <c r="B8" s="101" t="s">
        <v>11</v>
      </c>
      <c r="C8" s="25" t="s">
        <v>10</v>
      </c>
      <c r="D8" s="26">
        <v>42.3</v>
      </c>
      <c r="E8" s="27"/>
      <c r="F8" s="24">
        <f t="shared" si="0"/>
        <v>0</v>
      </c>
    </row>
    <row r="9" spans="1:8" s="13" customFormat="1" x14ac:dyDescent="0.25">
      <c r="A9" s="14">
        <v>5</v>
      </c>
      <c r="B9" s="101" t="s">
        <v>12</v>
      </c>
      <c r="C9" s="25" t="s">
        <v>10</v>
      </c>
      <c r="D9" s="26">
        <v>42.3</v>
      </c>
      <c r="E9" s="27"/>
      <c r="F9" s="24">
        <f t="shared" si="0"/>
        <v>0</v>
      </c>
    </row>
    <row r="10" spans="1:8" s="13" customFormat="1" x14ac:dyDescent="0.25">
      <c r="A10" s="14">
        <v>6</v>
      </c>
      <c r="B10" s="101" t="s">
        <v>13</v>
      </c>
      <c r="C10" s="25" t="s">
        <v>10</v>
      </c>
      <c r="D10" s="26">
        <v>42.3</v>
      </c>
      <c r="E10" s="27"/>
      <c r="F10" s="24">
        <f>D10*E10</f>
        <v>0</v>
      </c>
    </row>
    <row r="11" spans="1:8" s="13" customFormat="1" x14ac:dyDescent="0.25">
      <c r="A11" s="14">
        <v>7</v>
      </c>
      <c r="B11" s="102" t="s">
        <v>14</v>
      </c>
      <c r="C11" s="28" t="s">
        <v>10</v>
      </c>
      <c r="D11" s="29">
        <v>42.3</v>
      </c>
      <c r="E11" s="30"/>
      <c r="F11" s="31">
        <f>D11*E11</f>
        <v>0</v>
      </c>
    </row>
    <row r="12" spans="1:8" s="13" customFormat="1" x14ac:dyDescent="0.25">
      <c r="A12" s="32"/>
      <c r="B12" s="103" t="s">
        <v>15</v>
      </c>
      <c r="C12" s="11"/>
      <c r="D12" s="11"/>
      <c r="E12" s="11"/>
      <c r="F12" s="33"/>
    </row>
    <row r="13" spans="1:8" s="13" customFormat="1" ht="15.75" customHeight="1" x14ac:dyDescent="0.25">
      <c r="A13" s="14">
        <v>8</v>
      </c>
      <c r="B13" s="64" t="s">
        <v>6</v>
      </c>
      <c r="C13" s="16" t="s">
        <v>7</v>
      </c>
      <c r="D13" s="17">
        <v>33</v>
      </c>
      <c r="E13" s="18"/>
      <c r="F13" s="19">
        <f t="shared" si="0"/>
        <v>0</v>
      </c>
    </row>
    <row r="14" spans="1:8" s="13" customFormat="1" x14ac:dyDescent="0.25">
      <c r="A14" s="14">
        <v>9</v>
      </c>
      <c r="B14" s="104" t="s">
        <v>16</v>
      </c>
      <c r="C14" s="21" t="s">
        <v>7</v>
      </c>
      <c r="D14" s="22">
        <v>33</v>
      </c>
      <c r="E14" s="23"/>
      <c r="F14" s="24">
        <f t="shared" si="0"/>
        <v>0</v>
      </c>
    </row>
    <row r="15" spans="1:8" s="13" customFormat="1" x14ac:dyDescent="0.25">
      <c r="A15" s="14">
        <v>10</v>
      </c>
      <c r="B15" s="105" t="s">
        <v>17</v>
      </c>
      <c r="C15" s="34" t="s">
        <v>10</v>
      </c>
      <c r="D15" s="29">
        <v>126</v>
      </c>
      <c r="E15" s="35"/>
      <c r="F15" s="31">
        <f t="shared" si="0"/>
        <v>0</v>
      </c>
    </row>
    <row r="16" spans="1:8" s="8" customFormat="1" x14ac:dyDescent="0.25">
      <c r="A16" s="32"/>
      <c r="B16" s="103" t="s">
        <v>18</v>
      </c>
      <c r="C16" s="11"/>
      <c r="D16" s="11"/>
      <c r="E16" s="11"/>
      <c r="F16" s="36"/>
      <c r="G16" s="7"/>
      <c r="H16" s="7"/>
    </row>
    <row r="17" spans="1:8" s="8" customFormat="1" x14ac:dyDescent="0.25">
      <c r="A17" s="14">
        <v>11</v>
      </c>
      <c r="B17" s="101" t="s">
        <v>9</v>
      </c>
      <c r="C17" s="25" t="s">
        <v>10</v>
      </c>
      <c r="D17" s="26">
        <v>2.5</v>
      </c>
      <c r="E17" s="27"/>
      <c r="F17" s="24">
        <f t="shared" ref="F17:F23" si="1">D17*E17</f>
        <v>0</v>
      </c>
      <c r="G17" s="7"/>
      <c r="H17" s="7"/>
    </row>
    <row r="18" spans="1:8" s="8" customFormat="1" x14ac:dyDescent="0.25">
      <c r="A18" s="14">
        <v>12</v>
      </c>
      <c r="B18" s="101" t="s">
        <v>11</v>
      </c>
      <c r="C18" s="25" t="s">
        <v>10</v>
      </c>
      <c r="D18" s="26">
        <v>2.5</v>
      </c>
      <c r="E18" s="27"/>
      <c r="F18" s="24">
        <f t="shared" si="1"/>
        <v>0</v>
      </c>
      <c r="G18" s="7"/>
      <c r="H18" s="7"/>
    </row>
    <row r="19" spans="1:8" s="8" customFormat="1" x14ac:dyDescent="0.25">
      <c r="A19" s="14">
        <v>13</v>
      </c>
      <c r="B19" s="101" t="s">
        <v>12</v>
      </c>
      <c r="C19" s="25" t="s">
        <v>10</v>
      </c>
      <c r="D19" s="26">
        <v>2.5</v>
      </c>
      <c r="E19" s="27"/>
      <c r="F19" s="24">
        <f t="shared" si="1"/>
        <v>0</v>
      </c>
      <c r="G19" s="7"/>
      <c r="H19" s="7"/>
    </row>
    <row r="20" spans="1:8" s="8" customFormat="1" x14ac:dyDescent="0.25">
      <c r="A20" s="14">
        <v>14</v>
      </c>
      <c r="B20" s="102" t="s">
        <v>13</v>
      </c>
      <c r="C20" s="28" t="s">
        <v>10</v>
      </c>
      <c r="D20" s="29">
        <v>2.5</v>
      </c>
      <c r="E20" s="30"/>
      <c r="F20" s="31">
        <f t="shared" si="1"/>
        <v>0</v>
      </c>
      <c r="G20" s="7"/>
      <c r="H20" s="7"/>
    </row>
    <row r="21" spans="1:8" s="8" customFormat="1" x14ac:dyDescent="0.25">
      <c r="A21" s="14">
        <v>15</v>
      </c>
      <c r="B21" s="106" t="s">
        <v>14</v>
      </c>
      <c r="C21" s="37" t="s">
        <v>10</v>
      </c>
      <c r="D21" s="38">
        <v>2.5</v>
      </c>
      <c r="E21" s="39"/>
      <c r="F21" s="40">
        <f t="shared" si="1"/>
        <v>0</v>
      </c>
      <c r="G21" s="7"/>
      <c r="H21" s="7"/>
    </row>
    <row r="22" spans="1:8" s="8" customFormat="1" x14ac:dyDescent="0.25">
      <c r="A22" s="14">
        <v>16</v>
      </c>
      <c r="B22" s="107" t="s">
        <v>19</v>
      </c>
      <c r="C22" s="41" t="s">
        <v>7</v>
      </c>
      <c r="D22" s="42">
        <v>2</v>
      </c>
      <c r="E22" s="43"/>
      <c r="F22" s="40">
        <f t="shared" si="1"/>
        <v>0</v>
      </c>
      <c r="G22" s="7"/>
      <c r="H22" s="7"/>
    </row>
    <row r="23" spans="1:8" s="8" customFormat="1" x14ac:dyDescent="0.25">
      <c r="A23" s="14">
        <v>17</v>
      </c>
      <c r="B23" s="104" t="s">
        <v>20</v>
      </c>
      <c r="C23" s="41" t="s">
        <v>7</v>
      </c>
      <c r="D23" s="42">
        <v>2.5</v>
      </c>
      <c r="E23" s="43"/>
      <c r="F23" s="40">
        <f t="shared" si="1"/>
        <v>0</v>
      </c>
      <c r="G23" s="7"/>
      <c r="H23" s="7"/>
    </row>
    <row r="24" spans="1:8" s="8" customFormat="1" x14ac:dyDescent="0.25">
      <c r="A24" s="44"/>
      <c r="B24" s="108" t="s">
        <v>21</v>
      </c>
      <c r="C24" s="45"/>
      <c r="D24" s="45"/>
      <c r="E24" s="45"/>
      <c r="F24" s="19"/>
      <c r="G24" s="7"/>
      <c r="H24" s="7"/>
    </row>
    <row r="25" spans="1:8" s="8" customFormat="1" x14ac:dyDescent="0.25">
      <c r="A25" s="14">
        <v>18</v>
      </c>
      <c r="B25" s="101" t="s">
        <v>9</v>
      </c>
      <c r="C25" s="25" t="s">
        <v>10</v>
      </c>
      <c r="D25" s="26">
        <v>32.200000000000003</v>
      </c>
      <c r="E25" s="27"/>
      <c r="F25" s="24">
        <f t="shared" ref="F25:F33" si="2">D25*E25</f>
        <v>0</v>
      </c>
      <c r="G25" s="7"/>
      <c r="H25" s="7"/>
    </row>
    <row r="26" spans="1:8" s="8" customFormat="1" x14ac:dyDescent="0.25">
      <c r="A26" s="14">
        <v>19</v>
      </c>
      <c r="B26" s="101" t="s">
        <v>11</v>
      </c>
      <c r="C26" s="25" t="s">
        <v>10</v>
      </c>
      <c r="D26" s="26">
        <v>32.200000000000003</v>
      </c>
      <c r="E26" s="27"/>
      <c r="F26" s="24">
        <f t="shared" si="2"/>
        <v>0</v>
      </c>
      <c r="G26" s="7"/>
      <c r="H26" s="7"/>
    </row>
    <row r="27" spans="1:8" s="20" customFormat="1" x14ac:dyDescent="0.25">
      <c r="A27" s="14">
        <v>20</v>
      </c>
      <c r="B27" s="101" t="s">
        <v>12</v>
      </c>
      <c r="C27" s="25" t="s">
        <v>10</v>
      </c>
      <c r="D27" s="26">
        <v>32.200000000000003</v>
      </c>
      <c r="E27" s="27"/>
      <c r="F27" s="24">
        <f t="shared" si="2"/>
        <v>0</v>
      </c>
    </row>
    <row r="28" spans="1:8" s="20" customFormat="1" x14ac:dyDescent="0.25">
      <c r="A28" s="14">
        <v>21</v>
      </c>
      <c r="B28" s="102" t="s">
        <v>13</v>
      </c>
      <c r="C28" s="28" t="s">
        <v>10</v>
      </c>
      <c r="D28" s="26">
        <v>32.200000000000003</v>
      </c>
      <c r="E28" s="30"/>
      <c r="F28" s="31">
        <f t="shared" si="2"/>
        <v>0</v>
      </c>
    </row>
    <row r="29" spans="1:8" s="20" customFormat="1" x14ac:dyDescent="0.25">
      <c r="A29" s="14">
        <v>22</v>
      </c>
      <c r="B29" s="106" t="s">
        <v>14</v>
      </c>
      <c r="C29" s="37" t="s">
        <v>10</v>
      </c>
      <c r="D29" s="26">
        <v>32.200000000000003</v>
      </c>
      <c r="E29" s="39"/>
      <c r="F29" s="40">
        <f t="shared" si="2"/>
        <v>0</v>
      </c>
    </row>
    <row r="30" spans="1:8" s="8" customFormat="1" ht="14.25" customHeight="1" x14ac:dyDescent="0.25">
      <c r="A30" s="14">
        <v>23</v>
      </c>
      <c r="B30" s="107" t="s">
        <v>22</v>
      </c>
      <c r="C30" s="41" t="s">
        <v>7</v>
      </c>
      <c r="D30" s="42">
        <v>4</v>
      </c>
      <c r="E30" s="43"/>
      <c r="F30" s="40">
        <f t="shared" si="2"/>
        <v>0</v>
      </c>
      <c r="G30" s="7"/>
      <c r="H30" s="7"/>
    </row>
    <row r="31" spans="1:8" s="8" customFormat="1" ht="14.25" customHeight="1" x14ac:dyDescent="0.25">
      <c r="A31" s="14">
        <v>24</v>
      </c>
      <c r="B31" s="109" t="s">
        <v>23</v>
      </c>
      <c r="C31" s="46" t="s">
        <v>7</v>
      </c>
      <c r="D31" s="47">
        <v>4</v>
      </c>
      <c r="E31" s="47"/>
      <c r="F31" s="48">
        <f>E31*D31</f>
        <v>0</v>
      </c>
      <c r="G31" s="7"/>
      <c r="H31" s="7"/>
    </row>
    <row r="32" spans="1:8" s="8" customFormat="1" ht="14.25" customHeight="1" x14ac:dyDescent="0.25">
      <c r="A32" s="14">
        <v>25</v>
      </c>
      <c r="B32" s="106" t="s">
        <v>24</v>
      </c>
      <c r="C32" s="49" t="s">
        <v>7</v>
      </c>
      <c r="D32" s="50">
        <v>14</v>
      </c>
      <c r="E32" s="50"/>
      <c r="F32" s="40">
        <f t="shared" si="2"/>
        <v>0</v>
      </c>
      <c r="G32" s="7"/>
      <c r="H32" s="7"/>
    </row>
    <row r="33" spans="1:8" s="8" customFormat="1" ht="14.25" customHeight="1" x14ac:dyDescent="0.25">
      <c r="A33" s="14">
        <v>26</v>
      </c>
      <c r="B33" s="110" t="s">
        <v>25</v>
      </c>
      <c r="C33" s="51" t="s">
        <v>26</v>
      </c>
      <c r="D33" s="52">
        <v>2</v>
      </c>
      <c r="E33" s="52"/>
      <c r="F33" s="53">
        <f t="shared" si="2"/>
        <v>0</v>
      </c>
      <c r="G33" s="7"/>
      <c r="H33" s="7"/>
    </row>
    <row r="34" spans="1:8" x14ac:dyDescent="0.25">
      <c r="A34" s="54"/>
      <c r="B34" s="103" t="s">
        <v>27</v>
      </c>
      <c r="C34" s="55"/>
      <c r="D34" s="56"/>
      <c r="E34" s="57"/>
      <c r="F34" s="36"/>
      <c r="G34" s="3"/>
      <c r="H34" s="3"/>
    </row>
    <row r="35" spans="1:8" x14ac:dyDescent="0.25">
      <c r="A35" s="14">
        <v>27</v>
      </c>
      <c r="B35" s="111" t="s">
        <v>28</v>
      </c>
      <c r="C35" s="58" t="s">
        <v>7</v>
      </c>
      <c r="D35" s="59">
        <v>27</v>
      </c>
      <c r="E35" s="60"/>
      <c r="F35" s="19">
        <f>D35*E35</f>
        <v>0</v>
      </c>
      <c r="G35" s="3"/>
      <c r="H35" s="3"/>
    </row>
    <row r="36" spans="1:8" s="8" customFormat="1" ht="14.25" customHeight="1" x14ac:dyDescent="0.25">
      <c r="A36" s="14">
        <v>28</v>
      </c>
      <c r="B36" s="73" t="s">
        <v>29</v>
      </c>
      <c r="C36" s="58" t="s">
        <v>7</v>
      </c>
      <c r="D36" s="59">
        <v>32</v>
      </c>
      <c r="E36" s="60"/>
      <c r="F36" s="19">
        <f t="shared" ref="F36:F49" si="3">D36*E36</f>
        <v>0</v>
      </c>
      <c r="G36" s="7"/>
      <c r="H36" s="7"/>
    </row>
    <row r="37" spans="1:8" s="8" customFormat="1" ht="14.25" customHeight="1" x14ac:dyDescent="0.25">
      <c r="A37" s="14">
        <v>29</v>
      </c>
      <c r="B37" s="73" t="s">
        <v>30</v>
      </c>
      <c r="C37" s="58" t="s">
        <v>7</v>
      </c>
      <c r="D37" s="59">
        <v>32</v>
      </c>
      <c r="E37" s="60"/>
      <c r="F37" s="19">
        <f t="shared" si="3"/>
        <v>0</v>
      </c>
      <c r="G37" s="7"/>
      <c r="H37" s="7"/>
    </row>
    <row r="38" spans="1:8" s="62" customFormat="1" x14ac:dyDescent="0.25">
      <c r="A38" s="14">
        <v>30</v>
      </c>
      <c r="B38" s="101" t="s">
        <v>9</v>
      </c>
      <c r="C38" s="25" t="s">
        <v>10</v>
      </c>
      <c r="D38" s="26">
        <v>352.9</v>
      </c>
      <c r="E38" s="27"/>
      <c r="F38" s="19">
        <f t="shared" si="3"/>
        <v>0</v>
      </c>
      <c r="G38" s="61"/>
      <c r="H38" s="61"/>
    </row>
    <row r="39" spans="1:8" s="62" customFormat="1" x14ac:dyDescent="0.25">
      <c r="A39" s="14">
        <v>31</v>
      </c>
      <c r="B39" s="101" t="s">
        <v>11</v>
      </c>
      <c r="C39" s="25" t="s">
        <v>10</v>
      </c>
      <c r="D39" s="26">
        <v>352.9</v>
      </c>
      <c r="E39" s="27"/>
      <c r="F39" s="19">
        <f t="shared" si="3"/>
        <v>0</v>
      </c>
      <c r="G39" s="61"/>
      <c r="H39" s="63"/>
    </row>
    <row r="40" spans="1:8" s="62" customFormat="1" x14ac:dyDescent="0.25">
      <c r="A40" s="14">
        <v>33</v>
      </c>
      <c r="B40" s="101" t="s">
        <v>31</v>
      </c>
      <c r="C40" s="25" t="s">
        <v>32</v>
      </c>
      <c r="D40" s="27">
        <v>0.19</v>
      </c>
      <c r="E40" s="27"/>
      <c r="F40" s="19">
        <f t="shared" si="3"/>
        <v>0</v>
      </c>
      <c r="G40" s="61"/>
      <c r="H40" s="63"/>
    </row>
    <row r="41" spans="1:8" x14ac:dyDescent="0.25">
      <c r="A41" s="14">
        <v>34</v>
      </c>
      <c r="B41" s="64" t="s">
        <v>33</v>
      </c>
      <c r="C41" s="65" t="s">
        <v>10</v>
      </c>
      <c r="D41" s="66">
        <v>13.5</v>
      </c>
      <c r="E41" s="67"/>
      <c r="F41" s="31">
        <f t="shared" si="3"/>
        <v>0</v>
      </c>
    </row>
    <row r="42" spans="1:8" s="62" customFormat="1" ht="15.75" customHeight="1" x14ac:dyDescent="0.25">
      <c r="A42" s="14">
        <v>35</v>
      </c>
      <c r="B42" s="101" t="s">
        <v>34</v>
      </c>
      <c r="C42" s="25" t="s">
        <v>35</v>
      </c>
      <c r="D42" s="27">
        <v>2.97</v>
      </c>
      <c r="E42" s="27"/>
      <c r="F42" s="19">
        <f t="shared" si="3"/>
        <v>0</v>
      </c>
      <c r="H42" s="68"/>
    </row>
    <row r="43" spans="1:8" s="62" customFormat="1" ht="14.25" customHeight="1" x14ac:dyDescent="0.25">
      <c r="A43" s="14">
        <v>36</v>
      </c>
      <c r="B43" s="101" t="s">
        <v>36</v>
      </c>
      <c r="C43" s="25" t="s">
        <v>7</v>
      </c>
      <c r="D43" s="23">
        <v>27</v>
      </c>
      <c r="E43" s="27"/>
      <c r="F43" s="19">
        <f t="shared" si="3"/>
        <v>0</v>
      </c>
    </row>
    <row r="44" spans="1:8" s="62" customFormat="1" x14ac:dyDescent="0.25">
      <c r="A44" s="14">
        <v>37</v>
      </c>
      <c r="B44" s="101" t="s">
        <v>37</v>
      </c>
      <c r="C44" s="25" t="s">
        <v>7</v>
      </c>
      <c r="D44" s="27">
        <v>92</v>
      </c>
      <c r="E44" s="27"/>
      <c r="F44" s="19">
        <f t="shared" si="3"/>
        <v>0</v>
      </c>
      <c r="G44" s="61"/>
      <c r="H44" s="63"/>
    </row>
    <row r="45" spans="1:8" s="70" customFormat="1" x14ac:dyDescent="0.25">
      <c r="A45" s="14">
        <v>38</v>
      </c>
      <c r="B45" s="102" t="s">
        <v>13</v>
      </c>
      <c r="C45" s="28" t="s">
        <v>10</v>
      </c>
      <c r="D45" s="29">
        <v>352.9</v>
      </c>
      <c r="E45" s="30"/>
      <c r="F45" s="19">
        <f t="shared" si="3"/>
        <v>0</v>
      </c>
      <c r="G45" s="69"/>
      <c r="H45" s="63"/>
    </row>
    <row r="46" spans="1:8" s="70" customFormat="1" x14ac:dyDescent="0.25">
      <c r="A46" s="14">
        <v>39</v>
      </c>
      <c r="B46" s="106" t="s">
        <v>14</v>
      </c>
      <c r="C46" s="37" t="s">
        <v>10</v>
      </c>
      <c r="D46" s="29">
        <v>352.9</v>
      </c>
      <c r="E46" s="39"/>
      <c r="F46" s="19">
        <f t="shared" si="3"/>
        <v>0</v>
      </c>
      <c r="G46" s="69"/>
      <c r="H46" s="63"/>
    </row>
    <row r="47" spans="1:8" s="70" customFormat="1" x14ac:dyDescent="0.25">
      <c r="A47" s="14">
        <v>40</v>
      </c>
      <c r="B47" s="104" t="s">
        <v>38</v>
      </c>
      <c r="C47" s="71" t="s">
        <v>26</v>
      </c>
      <c r="D47" s="22">
        <v>2</v>
      </c>
      <c r="E47" s="23"/>
      <c r="F47" s="24">
        <f t="shared" si="3"/>
        <v>0</v>
      </c>
      <c r="G47" s="69"/>
      <c r="H47" s="63"/>
    </row>
    <row r="48" spans="1:8" x14ac:dyDescent="0.25">
      <c r="A48" s="14">
        <v>41</v>
      </c>
      <c r="B48" s="112" t="s">
        <v>39</v>
      </c>
      <c r="C48" s="1" t="s">
        <v>26</v>
      </c>
      <c r="D48" s="72">
        <v>1</v>
      </c>
      <c r="E48" s="72"/>
      <c r="F48" s="24">
        <f t="shared" si="3"/>
        <v>0</v>
      </c>
    </row>
    <row r="49" spans="1:6" x14ac:dyDescent="0.25">
      <c r="A49" s="14">
        <v>42</v>
      </c>
      <c r="B49" s="113" t="s">
        <v>40</v>
      </c>
      <c r="C49" s="25" t="s">
        <v>35</v>
      </c>
      <c r="D49" s="23">
        <v>62</v>
      </c>
      <c r="E49" s="27"/>
      <c r="F49" s="24">
        <f t="shared" si="3"/>
        <v>0</v>
      </c>
    </row>
    <row r="50" spans="1:6" ht="30" x14ac:dyDescent="0.25">
      <c r="A50" s="14">
        <v>43</v>
      </c>
      <c r="B50" s="73" t="s">
        <v>41</v>
      </c>
      <c r="C50" s="58" t="s">
        <v>7</v>
      </c>
      <c r="D50" s="59">
        <v>6</v>
      </c>
      <c r="E50" s="60"/>
      <c r="F50" s="24">
        <f>D50*E50</f>
        <v>0</v>
      </c>
    </row>
    <row r="51" spans="1:6" x14ac:dyDescent="0.25">
      <c r="A51" s="14">
        <v>44</v>
      </c>
      <c r="B51" s="64" t="s">
        <v>6</v>
      </c>
      <c r="C51" s="16" t="s">
        <v>7</v>
      </c>
      <c r="D51" s="17">
        <v>9</v>
      </c>
      <c r="E51" s="18"/>
      <c r="F51" s="24">
        <f>D51*E51</f>
        <v>0</v>
      </c>
    </row>
    <row r="52" spans="1:6" x14ac:dyDescent="0.25">
      <c r="A52" s="14">
        <v>45</v>
      </c>
      <c r="B52" s="64" t="s">
        <v>8</v>
      </c>
      <c r="C52" s="74" t="s">
        <v>7</v>
      </c>
      <c r="D52" s="75">
        <v>9</v>
      </c>
      <c r="E52" s="35"/>
      <c r="F52" s="31">
        <f>D52*E52</f>
        <v>0</v>
      </c>
    </row>
    <row r="53" spans="1:6" x14ac:dyDescent="0.25">
      <c r="A53" s="76"/>
      <c r="B53" s="114" t="s">
        <v>42</v>
      </c>
      <c r="C53" s="77"/>
      <c r="D53" s="78"/>
      <c r="E53" s="79"/>
      <c r="F53" s="36"/>
    </row>
    <row r="54" spans="1:6" x14ac:dyDescent="0.25">
      <c r="A54" s="80">
        <v>46</v>
      </c>
      <c r="B54" s="64" t="s">
        <v>6</v>
      </c>
      <c r="C54" s="16" t="s">
        <v>7</v>
      </c>
      <c r="D54" s="17">
        <v>61</v>
      </c>
      <c r="E54" s="18"/>
      <c r="F54" s="24">
        <f>D54*E54</f>
        <v>0</v>
      </c>
    </row>
    <row r="55" spans="1:6" x14ac:dyDescent="0.25">
      <c r="A55" s="80">
        <v>47</v>
      </c>
      <c r="B55" s="64" t="s">
        <v>8</v>
      </c>
      <c r="C55" s="74" t="s">
        <v>7</v>
      </c>
      <c r="D55" s="75">
        <v>61</v>
      </c>
      <c r="E55" s="35"/>
      <c r="F55" s="31">
        <f>D55*E55</f>
        <v>0</v>
      </c>
    </row>
    <row r="56" spans="1:6" x14ac:dyDescent="0.25">
      <c r="A56" s="80">
        <v>48</v>
      </c>
      <c r="B56" s="115" t="s">
        <v>29</v>
      </c>
      <c r="C56" s="81" t="s">
        <v>7</v>
      </c>
      <c r="D56" s="42">
        <v>80</v>
      </c>
      <c r="E56" s="82"/>
      <c r="F56" s="31">
        <f t="shared" ref="F56:F77" si="4">D56*E56</f>
        <v>0</v>
      </c>
    </row>
    <row r="57" spans="1:6" x14ac:dyDescent="0.25">
      <c r="A57" s="80">
        <v>49</v>
      </c>
      <c r="B57" s="115" t="s">
        <v>30</v>
      </c>
      <c r="C57" s="81" t="s">
        <v>10</v>
      </c>
      <c r="D57" s="66">
        <v>497</v>
      </c>
      <c r="E57" s="82"/>
      <c r="F57" s="31">
        <f t="shared" si="4"/>
        <v>0</v>
      </c>
    </row>
    <row r="58" spans="1:6" x14ac:dyDescent="0.25">
      <c r="A58" s="80">
        <v>50</v>
      </c>
      <c r="B58" s="115" t="s">
        <v>43</v>
      </c>
      <c r="C58" s="83" t="s">
        <v>32</v>
      </c>
      <c r="D58" s="42">
        <v>47.712000000000003</v>
      </c>
      <c r="E58" s="82"/>
      <c r="F58" s="31">
        <f t="shared" si="4"/>
        <v>0</v>
      </c>
    </row>
    <row r="59" spans="1:6" x14ac:dyDescent="0.25">
      <c r="A59" s="80">
        <v>51</v>
      </c>
      <c r="B59" s="64" t="s">
        <v>44</v>
      </c>
      <c r="C59" s="84" t="s">
        <v>10</v>
      </c>
      <c r="D59" s="85">
        <v>41</v>
      </c>
      <c r="E59" s="67"/>
      <c r="F59" s="31">
        <f t="shared" si="4"/>
        <v>0</v>
      </c>
    </row>
    <row r="60" spans="1:6" x14ac:dyDescent="0.25">
      <c r="A60" s="80">
        <v>52</v>
      </c>
      <c r="B60" s="64" t="s">
        <v>45</v>
      </c>
      <c r="C60" s="65" t="s">
        <v>10</v>
      </c>
      <c r="D60" s="66">
        <v>41</v>
      </c>
      <c r="E60" s="67"/>
      <c r="F60" s="31">
        <f t="shared" si="4"/>
        <v>0</v>
      </c>
    </row>
    <row r="61" spans="1:6" x14ac:dyDescent="0.25">
      <c r="A61" s="80">
        <v>53</v>
      </c>
      <c r="B61" s="64" t="s">
        <v>46</v>
      </c>
      <c r="C61" s="65" t="s">
        <v>10</v>
      </c>
      <c r="D61" s="66">
        <v>497</v>
      </c>
      <c r="E61" s="43"/>
      <c r="F61" s="31">
        <f t="shared" si="4"/>
        <v>0</v>
      </c>
    </row>
    <row r="62" spans="1:6" x14ac:dyDescent="0.25">
      <c r="A62" s="80">
        <v>54</v>
      </c>
      <c r="B62" s="64" t="s">
        <v>47</v>
      </c>
      <c r="C62" s="65" t="s">
        <v>10</v>
      </c>
      <c r="D62" s="66">
        <v>497</v>
      </c>
      <c r="E62" s="67"/>
      <c r="F62" s="31">
        <f t="shared" si="4"/>
        <v>0</v>
      </c>
    </row>
    <row r="63" spans="1:6" x14ac:dyDescent="0.25">
      <c r="A63" s="80">
        <v>55</v>
      </c>
      <c r="B63" s="102" t="s">
        <v>48</v>
      </c>
      <c r="C63" s="28" t="s">
        <v>7</v>
      </c>
      <c r="D63" s="35">
        <v>6.4</v>
      </c>
      <c r="E63" s="30"/>
      <c r="F63" s="31">
        <f t="shared" si="4"/>
        <v>0</v>
      </c>
    </row>
    <row r="64" spans="1:6" x14ac:dyDescent="0.25">
      <c r="A64" s="76"/>
      <c r="B64" s="116" t="s">
        <v>49</v>
      </c>
      <c r="C64" s="86"/>
      <c r="D64" s="79"/>
      <c r="E64" s="87"/>
      <c r="F64" s="31">
        <f t="shared" si="4"/>
        <v>0</v>
      </c>
    </row>
    <row r="65" spans="1:6" x14ac:dyDescent="0.25">
      <c r="A65" s="80">
        <v>56</v>
      </c>
      <c r="B65" s="115" t="s">
        <v>29</v>
      </c>
      <c r="C65" s="81" t="s">
        <v>7</v>
      </c>
      <c r="D65" s="42">
        <v>72</v>
      </c>
      <c r="E65" s="82"/>
      <c r="F65" s="31">
        <f t="shared" si="4"/>
        <v>0</v>
      </c>
    </row>
    <row r="66" spans="1:6" x14ac:dyDescent="0.25">
      <c r="A66" s="80">
        <v>57</v>
      </c>
      <c r="B66" s="115" t="s">
        <v>30</v>
      </c>
      <c r="C66" s="81" t="s">
        <v>10</v>
      </c>
      <c r="D66" s="66">
        <v>347</v>
      </c>
      <c r="E66" s="82"/>
      <c r="F66" s="31">
        <f t="shared" si="4"/>
        <v>0</v>
      </c>
    </row>
    <row r="67" spans="1:6" x14ac:dyDescent="0.25">
      <c r="A67" s="80">
        <v>58</v>
      </c>
      <c r="B67" s="115" t="s">
        <v>43</v>
      </c>
      <c r="C67" s="83" t="s">
        <v>32</v>
      </c>
      <c r="D67" s="42">
        <v>33.312000000000005</v>
      </c>
      <c r="E67" s="82"/>
      <c r="F67" s="31">
        <f t="shared" si="4"/>
        <v>0</v>
      </c>
    </row>
    <row r="68" spans="1:6" x14ac:dyDescent="0.25">
      <c r="A68" s="80">
        <v>59</v>
      </c>
      <c r="B68" s="64" t="s">
        <v>44</v>
      </c>
      <c r="C68" s="84" t="s">
        <v>10</v>
      </c>
      <c r="D68" s="85">
        <v>87</v>
      </c>
      <c r="E68" s="67"/>
      <c r="F68" s="31">
        <f t="shared" si="4"/>
        <v>0</v>
      </c>
    </row>
    <row r="69" spans="1:6" x14ac:dyDescent="0.25">
      <c r="A69" s="80">
        <v>60</v>
      </c>
      <c r="B69" s="64" t="s">
        <v>45</v>
      </c>
      <c r="C69" s="65" t="s">
        <v>10</v>
      </c>
      <c r="D69" s="66">
        <v>87</v>
      </c>
      <c r="E69" s="67"/>
      <c r="F69" s="31">
        <f t="shared" si="4"/>
        <v>0</v>
      </c>
    </row>
    <row r="70" spans="1:6" x14ac:dyDescent="0.25">
      <c r="A70" s="80">
        <v>61</v>
      </c>
      <c r="B70" s="64" t="s">
        <v>50</v>
      </c>
      <c r="C70" s="65" t="s">
        <v>10</v>
      </c>
      <c r="D70" s="66">
        <v>347</v>
      </c>
      <c r="E70" s="67"/>
      <c r="F70" s="31">
        <f t="shared" si="4"/>
        <v>0</v>
      </c>
    </row>
    <row r="71" spans="1:6" x14ac:dyDescent="0.25">
      <c r="A71" s="80">
        <v>62</v>
      </c>
      <c r="B71" s="115" t="s">
        <v>29</v>
      </c>
      <c r="C71" s="81" t="s">
        <v>7</v>
      </c>
      <c r="D71" s="42">
        <v>40</v>
      </c>
      <c r="E71" s="82"/>
      <c r="F71" s="31">
        <f t="shared" si="4"/>
        <v>0</v>
      </c>
    </row>
    <row r="72" spans="1:6" x14ac:dyDescent="0.25">
      <c r="A72" s="80">
        <v>63</v>
      </c>
      <c r="B72" s="115" t="s">
        <v>30</v>
      </c>
      <c r="C72" s="81" t="s">
        <v>10</v>
      </c>
      <c r="D72" s="66">
        <v>235</v>
      </c>
      <c r="E72" s="82"/>
      <c r="F72" s="31">
        <f t="shared" si="4"/>
        <v>0</v>
      </c>
    </row>
    <row r="73" spans="1:6" x14ac:dyDescent="0.25">
      <c r="A73" s="80">
        <v>64</v>
      </c>
      <c r="B73" s="115" t="s">
        <v>43</v>
      </c>
      <c r="C73" s="83" t="s">
        <v>32</v>
      </c>
      <c r="D73" s="42">
        <v>22.560000000000002</v>
      </c>
      <c r="E73" s="82"/>
      <c r="F73" s="31">
        <f t="shared" si="4"/>
        <v>0</v>
      </c>
    </row>
    <row r="74" spans="1:6" x14ac:dyDescent="0.25">
      <c r="A74" s="80">
        <v>65</v>
      </c>
      <c r="B74" s="64" t="s">
        <v>51</v>
      </c>
      <c r="C74" s="65" t="s">
        <v>10</v>
      </c>
      <c r="D74" s="66">
        <v>235</v>
      </c>
      <c r="E74" s="67"/>
      <c r="F74" s="31">
        <f t="shared" si="4"/>
        <v>0</v>
      </c>
    </row>
    <row r="75" spans="1:6" x14ac:dyDescent="0.25">
      <c r="A75" s="80">
        <v>66</v>
      </c>
      <c r="B75" s="64" t="s">
        <v>52</v>
      </c>
      <c r="C75" s="65" t="s">
        <v>10</v>
      </c>
      <c r="D75" s="66">
        <v>235</v>
      </c>
      <c r="E75" s="67"/>
      <c r="F75" s="31">
        <f t="shared" si="4"/>
        <v>0</v>
      </c>
    </row>
    <row r="76" spans="1:6" x14ac:dyDescent="0.25">
      <c r="A76" s="80">
        <v>67</v>
      </c>
      <c r="B76" s="64" t="s">
        <v>6</v>
      </c>
      <c r="C76" s="21" t="s">
        <v>7</v>
      </c>
      <c r="D76" s="17">
        <v>122</v>
      </c>
      <c r="E76" s="18"/>
      <c r="F76" s="31">
        <f t="shared" si="4"/>
        <v>0</v>
      </c>
    </row>
    <row r="77" spans="1:6" x14ac:dyDescent="0.25">
      <c r="A77" s="80">
        <v>68</v>
      </c>
      <c r="B77" s="64" t="s">
        <v>8</v>
      </c>
      <c r="C77" s="74" t="s">
        <v>7</v>
      </c>
      <c r="D77" s="75">
        <v>122</v>
      </c>
      <c r="E77" s="35"/>
      <c r="F77" s="31">
        <f t="shared" si="4"/>
        <v>0</v>
      </c>
    </row>
    <row r="78" spans="1:6" x14ac:dyDescent="0.25">
      <c r="A78" s="88"/>
      <c r="B78" s="103" t="s">
        <v>53</v>
      </c>
      <c r="C78" s="11"/>
      <c r="D78" s="11"/>
      <c r="E78" s="11"/>
      <c r="F78" s="89">
        <f>SUM(F5:F77)</f>
        <v>0</v>
      </c>
    </row>
    <row r="79" spans="1:6" x14ac:dyDescent="0.25">
      <c r="A79" s="90"/>
      <c r="B79" s="117"/>
      <c r="C79" s="91"/>
      <c r="D79" s="91"/>
      <c r="E79" s="91"/>
      <c r="F79" s="92"/>
    </row>
    <row r="80" spans="1:6" x14ac:dyDescent="0.25">
      <c r="A80" s="7"/>
      <c r="B80" s="118" t="s">
        <v>54</v>
      </c>
      <c r="C80" s="7"/>
      <c r="D80" s="7"/>
      <c r="E80" s="7"/>
      <c r="F80" s="7"/>
    </row>
    <row r="81" spans="1:6" ht="28.5" x14ac:dyDescent="0.25">
      <c r="A81" s="93" t="s">
        <v>1</v>
      </c>
      <c r="B81" s="119" t="s">
        <v>55</v>
      </c>
      <c r="C81" s="100" t="s">
        <v>3</v>
      </c>
      <c r="D81" s="100" t="s">
        <v>4</v>
      </c>
      <c r="E81" s="98" t="s">
        <v>80</v>
      </c>
      <c r="F81" s="99" t="s">
        <v>81</v>
      </c>
    </row>
    <row r="82" spans="1:6" x14ac:dyDescent="0.25">
      <c r="A82" s="85">
        <v>1</v>
      </c>
      <c r="B82" s="120" t="s">
        <v>56</v>
      </c>
      <c r="C82" s="84" t="s">
        <v>32</v>
      </c>
      <c r="D82" s="85">
        <v>99.05</v>
      </c>
      <c r="E82" s="85"/>
      <c r="F82" s="94">
        <f t="shared" ref="F82:F95" si="5">E82*D82</f>
        <v>0</v>
      </c>
    </row>
    <row r="83" spans="1:6" x14ac:dyDescent="0.25">
      <c r="A83" s="85">
        <v>2</v>
      </c>
      <c r="B83" s="64" t="s">
        <v>57</v>
      </c>
      <c r="C83" s="65" t="s">
        <v>58</v>
      </c>
      <c r="D83" s="15">
        <v>282</v>
      </c>
      <c r="E83" s="85"/>
      <c r="F83" s="94">
        <f t="shared" si="5"/>
        <v>0</v>
      </c>
    </row>
    <row r="84" spans="1:6" s="70" customFormat="1" x14ac:dyDescent="0.25">
      <c r="A84" s="85">
        <v>3</v>
      </c>
      <c r="B84" s="121" t="s">
        <v>59</v>
      </c>
      <c r="C84" s="83" t="s">
        <v>32</v>
      </c>
      <c r="D84" s="95">
        <v>16</v>
      </c>
      <c r="E84" s="95"/>
      <c r="F84" s="94">
        <f t="shared" si="5"/>
        <v>0</v>
      </c>
    </row>
    <row r="85" spans="1:6" x14ac:dyDescent="0.25">
      <c r="A85" s="85">
        <v>4</v>
      </c>
      <c r="B85" s="64" t="s">
        <v>60</v>
      </c>
      <c r="C85" s="65" t="s">
        <v>32</v>
      </c>
      <c r="D85" s="85">
        <v>12</v>
      </c>
      <c r="E85" s="85"/>
      <c r="F85" s="94">
        <f t="shared" si="5"/>
        <v>0</v>
      </c>
    </row>
    <row r="86" spans="1:6" x14ac:dyDescent="0.25">
      <c r="A86" s="85">
        <v>5</v>
      </c>
      <c r="B86" s="64" t="s">
        <v>61</v>
      </c>
      <c r="C86" s="65" t="s">
        <v>26</v>
      </c>
      <c r="D86" s="85">
        <v>2</v>
      </c>
      <c r="E86" s="85"/>
      <c r="F86" s="94">
        <f t="shared" si="5"/>
        <v>0</v>
      </c>
    </row>
    <row r="87" spans="1:6" x14ac:dyDescent="0.25">
      <c r="A87" s="85">
        <v>6</v>
      </c>
      <c r="B87" s="120" t="s">
        <v>62</v>
      </c>
      <c r="C87" s="65" t="s">
        <v>63</v>
      </c>
      <c r="D87" s="85">
        <v>2</v>
      </c>
      <c r="E87" s="85"/>
      <c r="F87" s="94">
        <f t="shared" si="5"/>
        <v>0</v>
      </c>
    </row>
    <row r="88" spans="1:6" x14ac:dyDescent="0.25">
      <c r="A88" s="85">
        <v>7</v>
      </c>
      <c r="B88" s="120" t="s">
        <v>64</v>
      </c>
      <c r="C88" s="84" t="s">
        <v>26</v>
      </c>
      <c r="D88" s="85">
        <v>44</v>
      </c>
      <c r="E88" s="85"/>
      <c r="F88" s="94">
        <f t="shared" si="5"/>
        <v>0</v>
      </c>
    </row>
    <row r="89" spans="1:6" x14ac:dyDescent="0.25">
      <c r="A89" s="85">
        <v>8</v>
      </c>
      <c r="B89" s="120" t="s">
        <v>65</v>
      </c>
      <c r="C89" s="84" t="s">
        <v>35</v>
      </c>
      <c r="D89" s="85">
        <v>21.495000000000001</v>
      </c>
      <c r="E89" s="85"/>
      <c r="F89" s="94">
        <f t="shared" si="5"/>
        <v>0</v>
      </c>
    </row>
    <row r="90" spans="1:6" x14ac:dyDescent="0.25">
      <c r="A90" s="85">
        <v>9</v>
      </c>
      <c r="B90" s="120" t="s">
        <v>66</v>
      </c>
      <c r="C90" s="84" t="s">
        <v>26</v>
      </c>
      <c r="D90" s="85">
        <v>4</v>
      </c>
      <c r="E90" s="85"/>
      <c r="F90" s="94">
        <f t="shared" si="5"/>
        <v>0</v>
      </c>
    </row>
    <row r="91" spans="1:6" x14ac:dyDescent="0.25">
      <c r="A91" s="85">
        <v>10</v>
      </c>
      <c r="B91" s="109" t="s">
        <v>67</v>
      </c>
      <c r="C91" s="46" t="s">
        <v>35</v>
      </c>
      <c r="D91" s="47">
        <v>13.170000000000002</v>
      </c>
      <c r="E91" s="67"/>
      <c r="F91" s="94">
        <f t="shared" si="5"/>
        <v>0</v>
      </c>
    </row>
    <row r="92" spans="1:6" x14ac:dyDescent="0.25">
      <c r="A92" s="85">
        <v>11</v>
      </c>
      <c r="B92" s="109" t="s">
        <v>68</v>
      </c>
      <c r="C92" s="46" t="s">
        <v>10</v>
      </c>
      <c r="D92" s="47">
        <v>370.55</v>
      </c>
      <c r="E92" s="67"/>
      <c r="F92" s="94">
        <f t="shared" si="5"/>
        <v>0</v>
      </c>
    </row>
    <row r="93" spans="1:6" x14ac:dyDescent="0.25">
      <c r="A93" s="85">
        <v>12</v>
      </c>
      <c r="B93" s="109" t="s">
        <v>69</v>
      </c>
      <c r="C93" s="46" t="s">
        <v>32</v>
      </c>
      <c r="D93" s="47">
        <v>0.25</v>
      </c>
      <c r="E93" s="67"/>
      <c r="F93" s="94">
        <f t="shared" si="5"/>
        <v>0</v>
      </c>
    </row>
    <row r="94" spans="1:6" x14ac:dyDescent="0.25">
      <c r="A94" s="85">
        <v>13</v>
      </c>
      <c r="B94" s="109" t="s">
        <v>70</v>
      </c>
      <c r="C94" s="46" t="s">
        <v>26</v>
      </c>
      <c r="D94" s="47">
        <v>27</v>
      </c>
      <c r="E94" s="67"/>
      <c r="F94" s="94">
        <f t="shared" si="5"/>
        <v>0</v>
      </c>
    </row>
    <row r="95" spans="1:6" x14ac:dyDescent="0.25">
      <c r="A95" s="85">
        <v>14</v>
      </c>
      <c r="B95" s="120" t="s">
        <v>71</v>
      </c>
      <c r="C95" s="84" t="s">
        <v>26</v>
      </c>
      <c r="D95" s="85">
        <v>127.5</v>
      </c>
      <c r="E95" s="85"/>
      <c r="F95" s="94">
        <f t="shared" si="5"/>
        <v>0</v>
      </c>
    </row>
    <row r="96" spans="1:6" x14ac:dyDescent="0.25">
      <c r="A96" s="85">
        <v>15</v>
      </c>
      <c r="B96" s="64" t="s">
        <v>72</v>
      </c>
      <c r="C96" s="65" t="s">
        <v>32</v>
      </c>
      <c r="D96" s="85">
        <v>225.14999999999998</v>
      </c>
      <c r="E96" s="85"/>
      <c r="F96" s="94">
        <f>E96*D96</f>
        <v>0</v>
      </c>
    </row>
    <row r="97" spans="1:6" x14ac:dyDescent="0.25">
      <c r="A97" s="85">
        <v>16</v>
      </c>
      <c r="B97" s="64" t="s">
        <v>73</v>
      </c>
      <c r="C97" s="65" t="s">
        <v>10</v>
      </c>
      <c r="D97" s="85">
        <v>1.8</v>
      </c>
      <c r="E97" s="85"/>
      <c r="F97" s="94">
        <f>E97*D97</f>
        <v>0</v>
      </c>
    </row>
    <row r="98" spans="1:6" x14ac:dyDescent="0.25">
      <c r="A98" s="93"/>
      <c r="B98" s="119" t="s">
        <v>74</v>
      </c>
      <c r="C98" s="93"/>
      <c r="D98" s="93"/>
      <c r="E98" s="93"/>
      <c r="F98" s="96">
        <f>SUM(F82:F97)</f>
        <v>0</v>
      </c>
    </row>
    <row r="99" spans="1:6" x14ac:dyDescent="0.25">
      <c r="A99" s="61"/>
      <c r="B99" s="122" t="s">
        <v>75</v>
      </c>
      <c r="C99" s="61"/>
      <c r="D99" s="61"/>
      <c r="E99" s="61"/>
      <c r="F99" s="61"/>
    </row>
    <row r="100" spans="1:6" x14ac:dyDescent="0.25">
      <c r="A100" s="93"/>
      <c r="B100" s="119" t="s">
        <v>76</v>
      </c>
      <c r="C100" s="93"/>
      <c r="D100" s="93"/>
      <c r="E100" s="93"/>
      <c r="F100" s="96"/>
    </row>
    <row r="101" spans="1:6" x14ac:dyDescent="0.25">
      <c r="A101" s="97"/>
      <c r="B101" s="119" t="s">
        <v>77</v>
      </c>
      <c r="C101" s="97"/>
      <c r="D101" s="97"/>
      <c r="E101" s="97"/>
      <c r="F101" s="96">
        <f>F100+F98+F78</f>
        <v>0</v>
      </c>
    </row>
    <row r="102" spans="1:6" x14ac:dyDescent="0.25">
      <c r="A102" s="93"/>
      <c r="B102" s="119" t="s">
        <v>78</v>
      </c>
      <c r="C102" s="93"/>
      <c r="D102" s="93"/>
      <c r="E102" s="93"/>
      <c r="F102" s="96">
        <f>F101/5</f>
        <v>0</v>
      </c>
    </row>
    <row r="103" spans="1:6" x14ac:dyDescent="0.25">
      <c r="A103" s="61"/>
      <c r="B103" s="123"/>
      <c r="C103" s="61"/>
      <c r="D103" s="61"/>
      <c r="E103" s="61"/>
      <c r="F103" s="61"/>
    </row>
    <row r="104" spans="1:6" x14ac:dyDescent="0.25">
      <c r="A104" s="97"/>
      <c r="B104" s="124" t="s">
        <v>79</v>
      </c>
      <c r="C104" s="97"/>
      <c r="D104" s="97"/>
      <c r="E104" s="97"/>
      <c r="F104" s="96">
        <f>F102+F101</f>
        <v>0</v>
      </c>
    </row>
    <row r="107" spans="1:6" x14ac:dyDescent="0.25">
      <c r="B107" s="125" t="s">
        <v>82</v>
      </c>
    </row>
    <row r="108" spans="1:6" x14ac:dyDescent="0.25">
      <c r="B108" s="125"/>
    </row>
    <row r="109" spans="1:6" x14ac:dyDescent="0.25">
      <c r="B109" s="125" t="s">
        <v>83</v>
      </c>
    </row>
    <row r="110" spans="1:6" x14ac:dyDescent="0.25">
      <c r="B110" s="125"/>
    </row>
    <row r="111" spans="1:6" x14ac:dyDescent="0.25">
      <c r="B111" s="125" t="s">
        <v>84</v>
      </c>
    </row>
    <row r="114" spans="2:3" ht="15.75" x14ac:dyDescent="0.25">
      <c r="B114" s="126" t="s">
        <v>85</v>
      </c>
      <c r="C114" s="126" t="s">
        <v>86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ТЗ тендер 19-03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 Константин Эдуардович</dc:creator>
  <cp:lastModifiedBy>Пономаренко Дмитрий Владимирович</cp:lastModifiedBy>
  <cp:lastPrinted>2020-07-23T08:07:48Z</cp:lastPrinted>
  <dcterms:created xsi:type="dcterms:W3CDTF">2020-07-23T07:58:58Z</dcterms:created>
  <dcterms:modified xsi:type="dcterms:W3CDTF">2020-07-27T12:32:26Z</dcterms:modified>
</cp:coreProperties>
</file>